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shallchristensen\Downloads\"/>
    </mc:Choice>
  </mc:AlternateContent>
  <bookViews>
    <workbookView xWindow="0" yWindow="0" windowWidth="23040" windowHeight="805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" i="1" l="1"/>
  <c r="E12" i="1"/>
  <c r="E11" i="1"/>
  <c r="E427" i="1"/>
  <c r="E428" i="1" s="1"/>
  <c r="E382" i="1" l="1"/>
  <c r="E336" i="1" l="1"/>
  <c r="E290" i="1"/>
  <c r="E244" i="1"/>
  <c r="E198" i="1"/>
  <c r="E152" i="1"/>
  <c r="E106" i="1"/>
  <c r="E60" i="1"/>
  <c r="E14" i="1"/>
</calcChain>
</file>

<file path=xl/sharedStrings.xml><?xml version="1.0" encoding="utf-8"?>
<sst xmlns="http://schemas.openxmlformats.org/spreadsheetml/2006/main" count="70" uniqueCount="16">
  <si>
    <t>State General Funds</t>
  </si>
  <si>
    <t>Federal Funds</t>
  </si>
  <si>
    <t>Other Funds</t>
  </si>
  <si>
    <t>Total Funds</t>
  </si>
  <si>
    <t>BUDGET REPORT</t>
  </si>
  <si>
    <t>DEPARTMENT SUMMARY</t>
  </si>
  <si>
    <t>EXECUTIVE DIRECTOR OPERATIONS</t>
  </si>
  <si>
    <t>SUBSTANCE ABUSE AND MENTAL HEALTH</t>
  </si>
  <si>
    <t>SERVICES FOR PEOPLE WITH DISABILITIES</t>
  </si>
  <si>
    <t>RECOVERY SERVICES</t>
  </si>
  <si>
    <t>CHILD AND FAMILY SERVICES</t>
  </si>
  <si>
    <t>AGING AND ADULT SERVICES</t>
  </si>
  <si>
    <t>JUVENILE JUSTICE SERVICES</t>
  </si>
  <si>
    <t>OFFICE OF PUBLIC GUARDIAN</t>
  </si>
  <si>
    <t>JUVENILE JUSTICE SERVICES - COMMUNITY PROVIDERS</t>
  </si>
  <si>
    <t>State Fiscal  Year 2019 Appropriated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</si>
</sst>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0" borderId="0" xfId="0" applyFont="1" applyAlignment="1"/>
    <xf numFmtId="164" fontId="0" fillId="0" borderId="8" xfId="1" applyNumberFormat="1" applyFont="1" applyBorder="1"/>
    <xf numFmtId="164" fontId="0" fillId="0" borderId="10" xfId="1" applyNumberFormat="1" applyFont="1" applyBorder="1"/>
    <xf numFmtId="164" fontId="0" fillId="0" borderId="4" xfId="1" applyNumberFormat="1" applyFont="1" applyBorder="1"/>
    <xf numFmtId="164" fontId="0" fillId="0" borderId="11" xfId="1" applyNumberFormat="1" applyFont="1" applyBorder="1"/>
    <xf numFmtId="164" fontId="0" fillId="0" borderId="6" xfId="1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9525</xdr:rowOff>
    </xdr:from>
    <xdr:to>
      <xdr:col>5</xdr:col>
      <xdr:colOff>409575</xdr:colOff>
      <xdr:row>4</xdr:row>
      <xdr:rowOff>85725</xdr:rowOff>
    </xdr:to>
    <xdr:pic>
      <xdr:nvPicPr>
        <xdr:cNvPr id="2" name="Picture 1" descr="Image result for department of human services uta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9525"/>
          <a:ext cx="47625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619125</xdr:colOff>
      <xdr:row>46</xdr:row>
      <xdr:rowOff>19050</xdr:rowOff>
    </xdr:from>
    <xdr:to>
      <xdr:col>5</xdr:col>
      <xdr:colOff>428625</xdr:colOff>
      <xdr:row>50</xdr:row>
      <xdr:rowOff>95250</xdr:rowOff>
    </xdr:to>
    <xdr:pic>
      <xdr:nvPicPr>
        <xdr:cNvPr id="3" name="Picture 2" descr="Image result for department of human services uta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820150"/>
          <a:ext cx="47625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647700</xdr:colOff>
      <xdr:row>92</xdr:row>
      <xdr:rowOff>76200</xdr:rowOff>
    </xdr:from>
    <xdr:to>
      <xdr:col>5</xdr:col>
      <xdr:colOff>457200</xdr:colOff>
      <xdr:row>96</xdr:row>
      <xdr:rowOff>152400</xdr:rowOff>
    </xdr:to>
    <xdr:pic>
      <xdr:nvPicPr>
        <xdr:cNvPr id="4" name="Picture 3" descr="Image result for department of human services uta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678400"/>
          <a:ext cx="47625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</xdr:row>
      <xdr:rowOff>19050</xdr:rowOff>
    </xdr:from>
    <xdr:to>
      <xdr:col>5</xdr:col>
      <xdr:colOff>466725</xdr:colOff>
      <xdr:row>142</xdr:row>
      <xdr:rowOff>95250</xdr:rowOff>
    </xdr:to>
    <xdr:pic>
      <xdr:nvPicPr>
        <xdr:cNvPr id="5" name="Picture 4" descr="Image result for department of human services uta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6422350"/>
          <a:ext cx="47625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184</xdr:row>
      <xdr:rowOff>47625</xdr:rowOff>
    </xdr:from>
    <xdr:to>
      <xdr:col>5</xdr:col>
      <xdr:colOff>476250</xdr:colOff>
      <xdr:row>188</xdr:row>
      <xdr:rowOff>123825</xdr:rowOff>
    </xdr:to>
    <xdr:pic>
      <xdr:nvPicPr>
        <xdr:cNvPr id="6" name="Picture 5" descr="Image result for department of human services uta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5252025"/>
          <a:ext cx="47625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230</xdr:row>
      <xdr:rowOff>28575</xdr:rowOff>
    </xdr:from>
    <xdr:to>
      <xdr:col>5</xdr:col>
      <xdr:colOff>476250</xdr:colOff>
      <xdr:row>234</xdr:row>
      <xdr:rowOff>104775</xdr:rowOff>
    </xdr:to>
    <xdr:pic>
      <xdr:nvPicPr>
        <xdr:cNvPr id="7" name="Picture 6" descr="Image result for department of human services uta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4034075"/>
          <a:ext cx="47625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276</xdr:row>
      <xdr:rowOff>28575</xdr:rowOff>
    </xdr:from>
    <xdr:to>
      <xdr:col>5</xdr:col>
      <xdr:colOff>485775</xdr:colOff>
      <xdr:row>280</xdr:row>
      <xdr:rowOff>104775</xdr:rowOff>
    </xdr:to>
    <xdr:pic>
      <xdr:nvPicPr>
        <xdr:cNvPr id="8" name="Picture 7" descr="Image result for department of human services uta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52835175"/>
          <a:ext cx="47625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638175</xdr:colOff>
      <xdr:row>322</xdr:row>
      <xdr:rowOff>47625</xdr:rowOff>
    </xdr:from>
    <xdr:to>
      <xdr:col>5</xdr:col>
      <xdr:colOff>447675</xdr:colOff>
      <xdr:row>326</xdr:row>
      <xdr:rowOff>123825</xdr:rowOff>
    </xdr:to>
    <xdr:pic>
      <xdr:nvPicPr>
        <xdr:cNvPr id="9" name="Picture 8" descr="Image result for department of human services uta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1655325"/>
          <a:ext cx="47625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180976</xdr:rowOff>
    </xdr:from>
    <xdr:to>
      <xdr:col>5</xdr:col>
      <xdr:colOff>647700</xdr:colOff>
      <xdr:row>17</xdr:row>
      <xdr:rowOff>38100</xdr:rowOff>
    </xdr:to>
    <xdr:sp macro="" textlink="">
      <xdr:nvSpPr>
        <xdr:cNvPr id="10" name="TextBox 9"/>
        <xdr:cNvSpPr txBox="1"/>
      </xdr:nvSpPr>
      <xdr:spPr>
        <a:xfrm>
          <a:off x="657225" y="2886076"/>
          <a:ext cx="4695825" cy="4286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Full</a:t>
          </a:r>
          <a:r>
            <a:rPr lang="en-US" sz="1400" baseline="0"/>
            <a:t> Time Equivalents: </a:t>
          </a:r>
          <a:r>
            <a:rPr lang="en-US" sz="1400" b="1" baseline="0"/>
            <a:t>4259.37</a:t>
          </a:r>
          <a:endParaRPr lang="en-US" sz="1400" baseline="0"/>
        </a:p>
        <a:p>
          <a:endParaRPr lang="en-US" sz="1100" baseline="0"/>
        </a:p>
      </xdr:txBody>
    </xdr:sp>
    <xdr:clientData/>
  </xdr:twoCellAnchor>
  <xdr:twoCellAnchor>
    <xdr:from>
      <xdr:col>1</xdr:col>
      <xdr:colOff>19050</xdr:colOff>
      <xdr:row>61</xdr:row>
      <xdr:rowOff>1</xdr:rowOff>
    </xdr:from>
    <xdr:to>
      <xdr:col>6</xdr:col>
      <xdr:colOff>9525</xdr:colOff>
      <xdr:row>62</xdr:row>
      <xdr:rowOff>152400</xdr:rowOff>
    </xdr:to>
    <xdr:sp macro="" textlink="">
      <xdr:nvSpPr>
        <xdr:cNvPr id="12" name="TextBox 11"/>
        <xdr:cNvSpPr txBox="1"/>
      </xdr:nvSpPr>
      <xdr:spPr>
        <a:xfrm>
          <a:off x="676275" y="11696701"/>
          <a:ext cx="4943475" cy="3428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Time Equivalents: 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137.04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9525</xdr:colOff>
      <xdr:row>106</xdr:row>
      <xdr:rowOff>180975</xdr:rowOff>
    </xdr:from>
    <xdr:to>
      <xdr:col>6</xdr:col>
      <xdr:colOff>0</xdr:colOff>
      <xdr:row>118</xdr:row>
      <xdr:rowOff>19050</xdr:rowOff>
    </xdr:to>
    <xdr:sp macro="" textlink="">
      <xdr:nvSpPr>
        <xdr:cNvPr id="13" name="TextBox 12"/>
        <xdr:cNvSpPr txBox="1"/>
      </xdr:nvSpPr>
      <xdr:spPr>
        <a:xfrm>
          <a:off x="666750" y="20488275"/>
          <a:ext cx="4943475" cy="21240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Time Equivalents: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924.32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/>
        </a:p>
        <a:p>
          <a:r>
            <a:rPr lang="en-US" sz="1400"/>
            <a:t>In</a:t>
          </a:r>
          <a:r>
            <a:rPr lang="en-US" sz="1400" baseline="0"/>
            <a:t> Fiscal Year 2018:</a:t>
          </a:r>
        </a:p>
        <a:p>
          <a:endParaRPr lang="en-US" sz="1400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400" baseline="0"/>
            <a:t>Substance abuse services were accessed by  </a:t>
          </a:r>
          <a:r>
            <a:rPr lang="en-US" sz="1400" b="1" baseline="0"/>
            <a:t>16,224</a:t>
          </a:r>
          <a:r>
            <a:rPr lang="en-US" sz="1400" baseline="0"/>
            <a:t> Utah residents.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400" baseline="0"/>
            <a:t>Mental health services were accessed by  </a:t>
          </a:r>
          <a:r>
            <a:rPr lang="en-US" sz="1400" b="1" baseline="0"/>
            <a:t>56,438 </a:t>
          </a:r>
          <a:r>
            <a:rPr lang="en-US" sz="1400" baseline="0"/>
            <a:t>Utah residents.</a:t>
          </a:r>
        </a:p>
      </xdr:txBody>
    </xdr:sp>
    <xdr:clientData/>
  </xdr:twoCellAnchor>
  <xdr:twoCellAnchor>
    <xdr:from>
      <xdr:col>1</xdr:col>
      <xdr:colOff>9525</xdr:colOff>
      <xdr:row>152</xdr:row>
      <xdr:rowOff>171450</xdr:rowOff>
    </xdr:from>
    <xdr:to>
      <xdr:col>6</xdr:col>
      <xdr:colOff>304800</xdr:colOff>
      <xdr:row>163</xdr:row>
      <xdr:rowOff>85725</xdr:rowOff>
    </xdr:to>
    <xdr:sp macro="" textlink="">
      <xdr:nvSpPr>
        <xdr:cNvPr id="14" name="TextBox 13"/>
        <xdr:cNvSpPr txBox="1"/>
      </xdr:nvSpPr>
      <xdr:spPr>
        <a:xfrm>
          <a:off x="666750" y="29279850"/>
          <a:ext cx="5000625" cy="20097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Time Equivalents: 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671.60</a:t>
          </a:r>
          <a:endParaRPr lang="en-US" sz="1400">
            <a:effectLst/>
          </a:endParaRPr>
        </a:p>
        <a:p>
          <a:endParaRPr lang="en-US" sz="1400"/>
        </a:p>
        <a:p>
          <a:r>
            <a:rPr lang="en-US" sz="1400"/>
            <a:t>In</a:t>
          </a:r>
          <a:r>
            <a:rPr lang="en-US" sz="1400" baseline="0"/>
            <a:t> Fiscal Year 2018:</a:t>
          </a:r>
        </a:p>
        <a:p>
          <a:endParaRPr lang="en-US" sz="1400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400" b="1" baseline="0"/>
            <a:t>5,917</a:t>
          </a:r>
          <a:r>
            <a:rPr lang="en-US" sz="1400" baseline="0"/>
            <a:t> people with disabilities received services.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400" b="1" baseline="0"/>
            <a:t>188 </a:t>
          </a:r>
          <a:r>
            <a:rPr lang="en-US" sz="1400" baseline="0"/>
            <a:t>people lived at the Utah State Development Center receiving 24-hour care. </a:t>
          </a:r>
        </a:p>
      </xdr:txBody>
    </xdr:sp>
    <xdr:clientData/>
  </xdr:twoCellAnchor>
  <xdr:twoCellAnchor>
    <xdr:from>
      <xdr:col>1</xdr:col>
      <xdr:colOff>19050</xdr:colOff>
      <xdr:row>199</xdr:row>
      <xdr:rowOff>1</xdr:rowOff>
    </xdr:from>
    <xdr:to>
      <xdr:col>6</xdr:col>
      <xdr:colOff>9525</xdr:colOff>
      <xdr:row>210</xdr:row>
      <xdr:rowOff>57151</xdr:rowOff>
    </xdr:to>
    <xdr:sp macro="" textlink="">
      <xdr:nvSpPr>
        <xdr:cNvPr id="15" name="TextBox 14"/>
        <xdr:cNvSpPr txBox="1"/>
      </xdr:nvSpPr>
      <xdr:spPr>
        <a:xfrm>
          <a:off x="676275" y="38100001"/>
          <a:ext cx="4695825" cy="21526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Time Equivalents: 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396.93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/>
        </a:p>
        <a:p>
          <a:r>
            <a:rPr lang="en-US" sz="1400"/>
            <a:t>In the Fiscal</a:t>
          </a:r>
          <a:r>
            <a:rPr lang="en-US" sz="1400" baseline="0"/>
            <a:t> Year 2018:</a:t>
          </a:r>
        </a:p>
        <a:p>
          <a:endParaRPr lang="en-US" sz="1400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sz="1400" baseline="0"/>
            <a:t>Office of Recovery Services collected </a:t>
          </a:r>
          <a:r>
            <a:rPr lang="en-US" sz="1400" b="1" baseline="0"/>
            <a:t>$255 Million</a:t>
          </a:r>
          <a:r>
            <a:rPr lang="en-US" sz="1400" baseline="0"/>
            <a:t>.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sz="1400" baseline="0"/>
            <a:t>Office of Recovery Services collected </a:t>
          </a:r>
          <a:r>
            <a:rPr lang="en-US" sz="1400" b="1" baseline="0"/>
            <a:t>$222 Million</a:t>
          </a:r>
          <a:r>
            <a:rPr lang="en-US" sz="1400" baseline="0"/>
            <a:t> in child support collections.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/>
        </a:p>
      </xdr:txBody>
    </xdr:sp>
    <xdr:clientData/>
  </xdr:twoCellAnchor>
  <xdr:twoCellAnchor>
    <xdr:from>
      <xdr:col>1</xdr:col>
      <xdr:colOff>19051</xdr:colOff>
      <xdr:row>245</xdr:row>
      <xdr:rowOff>9525</xdr:rowOff>
    </xdr:from>
    <xdr:to>
      <xdr:col>5</xdr:col>
      <xdr:colOff>441961</xdr:colOff>
      <xdr:row>251</xdr:row>
      <xdr:rowOff>167640</xdr:rowOff>
    </xdr:to>
    <xdr:sp macro="" textlink="">
      <xdr:nvSpPr>
        <xdr:cNvPr id="16" name="TextBox 15"/>
        <xdr:cNvSpPr txBox="1"/>
      </xdr:nvSpPr>
      <xdr:spPr>
        <a:xfrm>
          <a:off x="659131" y="44998005"/>
          <a:ext cx="4720590" cy="125539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Time Equivalents: 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1077.33</a:t>
          </a:r>
          <a:endParaRPr lang="en-US" sz="1400">
            <a:effectLst/>
          </a:endParaRPr>
        </a:p>
        <a:p>
          <a:endParaRPr lang="en-US" sz="1400"/>
        </a:p>
        <a:p>
          <a:r>
            <a:rPr lang="en-US" sz="1400"/>
            <a:t>In</a:t>
          </a:r>
          <a:r>
            <a:rPr lang="en-US" sz="1400" baseline="0"/>
            <a:t> Fiscal Year 2018:</a:t>
          </a:r>
        </a:p>
        <a:p>
          <a:endParaRPr lang="en-US" sz="1400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400" baseline="0"/>
            <a:t>Foster Care Services were received by </a:t>
          </a:r>
          <a:r>
            <a:rPr lang="en-US" sz="1400" b="1" baseline="0"/>
            <a:t>4,791</a:t>
          </a:r>
          <a:r>
            <a:rPr lang="en-US" sz="1400" baseline="0"/>
            <a:t> children.</a:t>
          </a:r>
        </a:p>
      </xdr:txBody>
    </xdr:sp>
    <xdr:clientData/>
  </xdr:twoCellAnchor>
  <xdr:twoCellAnchor>
    <xdr:from>
      <xdr:col>1</xdr:col>
      <xdr:colOff>0</xdr:colOff>
      <xdr:row>290</xdr:row>
      <xdr:rowOff>171450</xdr:rowOff>
    </xdr:from>
    <xdr:to>
      <xdr:col>5</xdr:col>
      <xdr:colOff>647700</xdr:colOff>
      <xdr:row>301</xdr:row>
      <xdr:rowOff>142875</xdr:rowOff>
    </xdr:to>
    <xdr:sp macro="" textlink="">
      <xdr:nvSpPr>
        <xdr:cNvPr id="17" name="TextBox 16"/>
        <xdr:cNvSpPr txBox="1"/>
      </xdr:nvSpPr>
      <xdr:spPr>
        <a:xfrm>
          <a:off x="657225" y="55683150"/>
          <a:ext cx="4943475" cy="20669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Time Equivalents: 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52.59</a:t>
          </a:r>
          <a:endParaRPr lang="en-US" sz="1400">
            <a:effectLst/>
          </a:endParaRPr>
        </a:p>
        <a:p>
          <a:endParaRPr lang="en-US" sz="1400"/>
        </a:p>
        <a:p>
          <a:r>
            <a:rPr lang="en-US" sz="1400"/>
            <a:t>In</a:t>
          </a:r>
          <a:r>
            <a:rPr lang="en-US" sz="1400" baseline="0"/>
            <a:t> Fiscal Year 2018:</a:t>
          </a:r>
        </a:p>
        <a:p>
          <a:endParaRPr lang="en-US" sz="1400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400" baseline="0"/>
            <a:t>Seniors Served through Meals on Wheels : </a:t>
          </a:r>
          <a:r>
            <a:rPr lang="en-US" sz="1400" b="1" baseline="0"/>
            <a:t>9,516</a:t>
          </a:r>
          <a:endParaRPr lang="en-US" sz="1400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400" baseline="0"/>
            <a:t>The Home and Community-based Alternatives Program assisted </a:t>
          </a:r>
          <a:r>
            <a:rPr lang="en-US" sz="1400" b="1" baseline="0"/>
            <a:t>765</a:t>
          </a:r>
          <a:r>
            <a:rPr lang="en-US" sz="1400" baseline="0"/>
            <a:t> individuals.</a:t>
          </a:r>
        </a:p>
      </xdr:txBody>
    </xdr:sp>
    <xdr:clientData/>
  </xdr:twoCellAnchor>
  <xdr:twoCellAnchor>
    <xdr:from>
      <xdr:col>1</xdr:col>
      <xdr:colOff>9525</xdr:colOff>
      <xdr:row>337</xdr:row>
      <xdr:rowOff>19051</xdr:rowOff>
    </xdr:from>
    <xdr:to>
      <xdr:col>5</xdr:col>
      <xdr:colOff>533400</xdr:colOff>
      <xdr:row>339</xdr:row>
      <xdr:rowOff>22860</xdr:rowOff>
    </xdr:to>
    <xdr:sp macro="" textlink="">
      <xdr:nvSpPr>
        <xdr:cNvPr id="18" name="TextBox 17"/>
        <xdr:cNvSpPr txBox="1"/>
      </xdr:nvSpPr>
      <xdr:spPr>
        <a:xfrm>
          <a:off x="649605" y="61893451"/>
          <a:ext cx="4821555" cy="36956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Time Equivalents: 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992.49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effectLst/>
          </a:endParaRPr>
        </a:p>
        <a:p>
          <a:endParaRPr lang="en-US" sz="14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638175</xdr:colOff>
      <xdr:row>368</xdr:row>
      <xdr:rowOff>57150</xdr:rowOff>
    </xdr:from>
    <xdr:to>
      <xdr:col>5</xdr:col>
      <xdr:colOff>447675</xdr:colOff>
      <xdr:row>372</xdr:row>
      <xdr:rowOff>133350</xdr:rowOff>
    </xdr:to>
    <xdr:pic>
      <xdr:nvPicPr>
        <xdr:cNvPr id="19" name="Picture 18" descr="Image result for department of human services uta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70465950"/>
          <a:ext cx="47625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383</xdr:row>
      <xdr:rowOff>9525</xdr:rowOff>
    </xdr:from>
    <xdr:to>
      <xdr:col>5</xdr:col>
      <xdr:colOff>464821</xdr:colOff>
      <xdr:row>384</xdr:row>
      <xdr:rowOff>167640</xdr:rowOff>
    </xdr:to>
    <xdr:sp macro="" textlink="">
      <xdr:nvSpPr>
        <xdr:cNvPr id="20" name="TextBox 19"/>
        <xdr:cNvSpPr txBox="1"/>
      </xdr:nvSpPr>
      <xdr:spPr>
        <a:xfrm>
          <a:off x="640081" y="70326885"/>
          <a:ext cx="4762500" cy="34099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Time Equivalents: 0</a:t>
          </a:r>
          <a:endParaRPr lang="en-US" sz="1400" b="1">
            <a:effectLst/>
          </a:endParaRPr>
        </a:p>
      </xdr:txBody>
    </xdr:sp>
    <xdr:clientData/>
  </xdr:twoCellAnchor>
  <xdr:twoCellAnchor>
    <xdr:from>
      <xdr:col>0</xdr:col>
      <xdr:colOff>647700</xdr:colOff>
      <xdr:row>429</xdr:row>
      <xdr:rowOff>9525</xdr:rowOff>
    </xdr:from>
    <xdr:to>
      <xdr:col>5</xdr:col>
      <xdr:colOff>638175</xdr:colOff>
      <xdr:row>437</xdr:row>
      <xdr:rowOff>133350</xdr:rowOff>
    </xdr:to>
    <xdr:sp macro="" textlink="">
      <xdr:nvSpPr>
        <xdr:cNvPr id="21" name="TextBox 20"/>
        <xdr:cNvSpPr txBox="1"/>
      </xdr:nvSpPr>
      <xdr:spPr>
        <a:xfrm>
          <a:off x="640080" y="70326885"/>
          <a:ext cx="4935855" cy="158686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Time Equivalents: 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7.07</a:t>
          </a:r>
          <a:endParaRPr lang="en-US" sz="1400" b="1">
            <a:effectLst/>
          </a:endParaRPr>
        </a:p>
        <a:p>
          <a:endParaRPr lang="en-US" sz="1400"/>
        </a:p>
        <a:p>
          <a:r>
            <a:rPr lang="en-US" sz="1400"/>
            <a:t>In</a:t>
          </a:r>
          <a:r>
            <a:rPr lang="en-US" sz="1400" baseline="0"/>
            <a:t> Fiscal Year 2018:</a:t>
          </a:r>
        </a:p>
        <a:p>
          <a:endParaRPr lang="en-US" sz="1400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400" b="1" baseline="0"/>
            <a:t>240 </a:t>
          </a:r>
          <a:r>
            <a:rPr lang="en-US" sz="1400" baseline="0"/>
            <a:t>adults received Public Guardian and Conservatorship protection.</a:t>
          </a:r>
        </a:p>
      </xdr:txBody>
    </xdr:sp>
    <xdr:clientData/>
  </xdr:twoCellAnchor>
  <xdr:twoCellAnchor editAs="oneCell">
    <xdr:from>
      <xdr:col>1</xdr:col>
      <xdr:colOff>68580</xdr:colOff>
      <xdr:row>414</xdr:row>
      <xdr:rowOff>114300</xdr:rowOff>
    </xdr:from>
    <xdr:to>
      <xdr:col>5</xdr:col>
      <xdr:colOff>518160</xdr:colOff>
      <xdr:row>419</xdr:row>
      <xdr:rowOff>7620</xdr:rowOff>
    </xdr:to>
    <xdr:pic>
      <xdr:nvPicPr>
        <xdr:cNvPr id="22" name="Picture 21" descr="Image result for department of human services uta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" y="76100940"/>
          <a:ext cx="474726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E428"/>
  <sheetViews>
    <sheetView tabSelected="1" view="pageLayout" topLeftCell="A241" zoomScaleNormal="100" workbookViewId="0">
      <selection activeCell="G241" sqref="G241"/>
    </sheetView>
  </sheetViews>
  <sheetFormatPr defaultRowHeight="14.4" x14ac:dyDescent="0.3"/>
  <cols>
    <col min="2" max="2" width="8.5546875" customWidth="1"/>
    <col min="3" max="3" width="9.109375" hidden="1" customWidth="1"/>
    <col min="4" max="4" width="27" customWidth="1"/>
    <col min="5" max="5" width="24.44140625" customWidth="1"/>
    <col min="7" max="7" width="10" bestFit="1" customWidth="1"/>
  </cols>
  <sheetData>
    <row r="7" spans="4:5" x14ac:dyDescent="0.3">
      <c r="D7" s="11" t="s">
        <v>4</v>
      </c>
      <c r="E7" s="11"/>
    </row>
    <row r="8" spans="4:5" x14ac:dyDescent="0.3">
      <c r="D8" s="11" t="s">
        <v>5</v>
      </c>
      <c r="E8" s="11"/>
    </row>
    <row r="9" spans="4:5" ht="15" thickBot="1" x14ac:dyDescent="0.35"/>
    <row r="10" spans="4:5" ht="15" thickBot="1" x14ac:dyDescent="0.35">
      <c r="D10" s="12" t="s">
        <v>15</v>
      </c>
      <c r="E10" s="13"/>
    </row>
    <row r="11" spans="4:5" x14ac:dyDescent="0.3">
      <c r="D11" s="2" t="s">
        <v>0</v>
      </c>
      <c r="E11" s="9">
        <f>E57+E103+E149+E195+E241+E287+E333+E379+E425</f>
        <v>490633100</v>
      </c>
    </row>
    <row r="12" spans="4:5" x14ac:dyDescent="0.3">
      <c r="D12" s="3" t="s">
        <v>1</v>
      </c>
      <c r="E12" s="6">
        <f t="shared" ref="E12:E13" si="0">E58+E104+E150+E196+E242+E288+E334+E380+E426</f>
        <v>413785600</v>
      </c>
    </row>
    <row r="13" spans="4:5" ht="15" thickBot="1" x14ac:dyDescent="0.35">
      <c r="D13" s="4" t="s">
        <v>2</v>
      </c>
      <c r="E13" s="7">
        <f t="shared" si="0"/>
        <v>26291400</v>
      </c>
    </row>
    <row r="14" spans="4:5" ht="15" thickBot="1" x14ac:dyDescent="0.35">
      <c r="D14" s="1" t="s">
        <v>3</v>
      </c>
      <c r="E14" s="8">
        <f>SUM(E11:E13)</f>
        <v>930710100</v>
      </c>
    </row>
    <row r="53" spans="4:5" x14ac:dyDescent="0.3">
      <c r="D53" s="11" t="s">
        <v>4</v>
      </c>
      <c r="E53" s="11"/>
    </row>
    <row r="54" spans="4:5" x14ac:dyDescent="0.3">
      <c r="D54" s="11" t="s">
        <v>6</v>
      </c>
      <c r="E54" s="11"/>
    </row>
    <row r="55" spans="4:5" ht="15" thickBot="1" x14ac:dyDescent="0.35"/>
    <row r="56" spans="4:5" ht="15" thickBot="1" x14ac:dyDescent="0.35">
      <c r="D56" s="12" t="s">
        <v>15</v>
      </c>
      <c r="E56" s="13"/>
    </row>
    <row r="57" spans="4:5" x14ac:dyDescent="0.3">
      <c r="D57" s="2" t="s">
        <v>0</v>
      </c>
      <c r="E57" s="10">
        <v>9437000</v>
      </c>
    </row>
    <row r="58" spans="4:5" x14ac:dyDescent="0.3">
      <c r="D58" s="3" t="s">
        <v>1</v>
      </c>
      <c r="E58" s="6">
        <v>9462500</v>
      </c>
    </row>
    <row r="59" spans="4:5" ht="15" thickBot="1" x14ac:dyDescent="0.35">
      <c r="D59" s="4" t="s">
        <v>2</v>
      </c>
      <c r="E59" s="7">
        <v>1953900</v>
      </c>
    </row>
    <row r="60" spans="4:5" ht="15" thickBot="1" x14ac:dyDescent="0.35">
      <c r="D60" s="1" t="s">
        <v>3</v>
      </c>
      <c r="E60" s="8">
        <f>SUM(E57:E59)</f>
        <v>20853400</v>
      </c>
    </row>
    <row r="99" spans="4:5" x14ac:dyDescent="0.3">
      <c r="D99" s="11" t="s">
        <v>4</v>
      </c>
      <c r="E99" s="11"/>
    </row>
    <row r="100" spans="4:5" x14ac:dyDescent="0.3">
      <c r="D100" s="11" t="s">
        <v>7</v>
      </c>
      <c r="E100" s="11"/>
    </row>
    <row r="101" spans="4:5" ht="15" thickBot="1" x14ac:dyDescent="0.35"/>
    <row r="102" spans="4:5" ht="15" thickBot="1" x14ac:dyDescent="0.35">
      <c r="D102" s="12" t="s">
        <v>15</v>
      </c>
      <c r="E102" s="13"/>
    </row>
    <row r="103" spans="4:5" x14ac:dyDescent="0.3">
      <c r="D103" s="2" t="s">
        <v>0</v>
      </c>
      <c r="E103" s="10">
        <v>132409900</v>
      </c>
    </row>
    <row r="104" spans="4:5" x14ac:dyDescent="0.3">
      <c r="D104" s="3" t="s">
        <v>1</v>
      </c>
      <c r="E104" s="6">
        <v>48516300</v>
      </c>
    </row>
    <row r="105" spans="4:5" ht="15" thickBot="1" x14ac:dyDescent="0.35">
      <c r="D105" s="4" t="s">
        <v>2</v>
      </c>
      <c r="E105" s="7">
        <v>8782700</v>
      </c>
    </row>
    <row r="106" spans="4:5" ht="15" thickBot="1" x14ac:dyDescent="0.35">
      <c r="D106" s="1" t="s">
        <v>3</v>
      </c>
      <c r="E106" s="8">
        <f>SUM(E103:E105)</f>
        <v>189708900</v>
      </c>
    </row>
    <row r="144" spans="4:5" x14ac:dyDescent="0.3">
      <c r="D144" s="5"/>
      <c r="E144" s="5"/>
    </row>
    <row r="145" spans="4:5" x14ac:dyDescent="0.3">
      <c r="D145" s="11" t="s">
        <v>4</v>
      </c>
      <c r="E145" s="11"/>
    </row>
    <row r="146" spans="4:5" x14ac:dyDescent="0.3">
      <c r="D146" s="11" t="s">
        <v>8</v>
      </c>
      <c r="E146" s="11"/>
    </row>
    <row r="147" spans="4:5" ht="15" thickBot="1" x14ac:dyDescent="0.35"/>
    <row r="148" spans="4:5" ht="15" thickBot="1" x14ac:dyDescent="0.35">
      <c r="D148" s="12" t="s">
        <v>15</v>
      </c>
      <c r="E148" s="13"/>
    </row>
    <row r="149" spans="4:5" x14ac:dyDescent="0.3">
      <c r="D149" s="2" t="s">
        <v>0</v>
      </c>
      <c r="E149" s="10">
        <v>107470000</v>
      </c>
    </row>
    <row r="150" spans="4:5" x14ac:dyDescent="0.3">
      <c r="D150" s="3" t="s">
        <v>1</v>
      </c>
      <c r="E150" s="6">
        <v>254792500</v>
      </c>
    </row>
    <row r="151" spans="4:5" ht="15" thickBot="1" x14ac:dyDescent="0.35">
      <c r="D151" s="4" t="s">
        <v>2</v>
      </c>
      <c r="E151" s="7">
        <v>2690000</v>
      </c>
    </row>
    <row r="152" spans="4:5" ht="15" thickBot="1" x14ac:dyDescent="0.35">
      <c r="D152" s="1" t="s">
        <v>3</v>
      </c>
      <c r="E152" s="8">
        <f>SUM(E149:E151)</f>
        <v>364952500</v>
      </c>
    </row>
    <row r="191" spans="4:5" x14ac:dyDescent="0.3">
      <c r="D191" s="11" t="s">
        <v>4</v>
      </c>
      <c r="E191" s="11"/>
    </row>
    <row r="192" spans="4:5" x14ac:dyDescent="0.3">
      <c r="D192" s="11" t="s">
        <v>9</v>
      </c>
      <c r="E192" s="11"/>
    </row>
    <row r="193" spans="4:5" ht="15" thickBot="1" x14ac:dyDescent="0.35"/>
    <row r="194" spans="4:5" ht="15" thickBot="1" x14ac:dyDescent="0.35">
      <c r="D194" s="12" t="s">
        <v>15</v>
      </c>
      <c r="E194" s="13"/>
    </row>
    <row r="195" spans="4:5" x14ac:dyDescent="0.3">
      <c r="D195" s="2" t="s">
        <v>0</v>
      </c>
      <c r="E195" s="10">
        <v>14109200</v>
      </c>
    </row>
    <row r="196" spans="4:5" x14ac:dyDescent="0.3">
      <c r="D196" s="3" t="s">
        <v>1</v>
      </c>
      <c r="E196" s="6">
        <v>28463600</v>
      </c>
    </row>
    <row r="197" spans="4:5" ht="15" thickBot="1" x14ac:dyDescent="0.35">
      <c r="D197" s="4" t="s">
        <v>2</v>
      </c>
      <c r="E197" s="7">
        <v>7848900</v>
      </c>
    </row>
    <row r="198" spans="4:5" ht="15" thickBot="1" x14ac:dyDescent="0.35">
      <c r="D198" s="1" t="s">
        <v>3</v>
      </c>
      <c r="E198" s="8">
        <f>SUM(E195:E197)</f>
        <v>50421700</v>
      </c>
    </row>
    <row r="237" spans="4:5" x14ac:dyDescent="0.3">
      <c r="D237" s="11" t="s">
        <v>4</v>
      </c>
      <c r="E237" s="11"/>
    </row>
    <row r="238" spans="4:5" x14ac:dyDescent="0.3">
      <c r="D238" s="11" t="s">
        <v>10</v>
      </c>
      <c r="E238" s="11"/>
    </row>
    <row r="239" spans="4:5" ht="15" thickBot="1" x14ac:dyDescent="0.35"/>
    <row r="240" spans="4:5" ht="15" thickBot="1" x14ac:dyDescent="0.35">
      <c r="D240" s="12" t="s">
        <v>15</v>
      </c>
      <c r="E240" s="13"/>
    </row>
    <row r="241" spans="4:5" x14ac:dyDescent="0.3">
      <c r="D241" s="2" t="s">
        <v>0</v>
      </c>
      <c r="E241" s="10">
        <v>118827300</v>
      </c>
    </row>
    <row r="242" spans="4:5" x14ac:dyDescent="0.3">
      <c r="D242" s="3" t="s">
        <v>1</v>
      </c>
      <c r="E242" s="6">
        <v>57414600</v>
      </c>
    </row>
    <row r="243" spans="4:5" ht="15" thickBot="1" x14ac:dyDescent="0.35">
      <c r="D243" s="4" t="s">
        <v>2</v>
      </c>
      <c r="E243" s="7">
        <v>3024700</v>
      </c>
    </row>
    <row r="244" spans="4:5" ht="15" thickBot="1" x14ac:dyDescent="0.35">
      <c r="D244" s="1" t="s">
        <v>3</v>
      </c>
      <c r="E244" s="8">
        <f>SUM(E241:E243)</f>
        <v>179266600</v>
      </c>
    </row>
    <row r="283" spans="4:5" x14ac:dyDescent="0.3">
      <c r="D283" s="11" t="s">
        <v>4</v>
      </c>
      <c r="E283" s="11"/>
    </row>
    <row r="284" spans="4:5" x14ac:dyDescent="0.3">
      <c r="D284" s="11" t="s">
        <v>11</v>
      </c>
      <c r="E284" s="11"/>
    </row>
    <row r="285" spans="4:5" ht="15" thickBot="1" x14ac:dyDescent="0.35"/>
    <row r="286" spans="4:5" ht="15" thickBot="1" x14ac:dyDescent="0.35">
      <c r="D286" s="12" t="s">
        <v>15</v>
      </c>
      <c r="E286" s="13"/>
    </row>
    <row r="287" spans="4:5" x14ac:dyDescent="0.3">
      <c r="D287" s="2" t="s">
        <v>0</v>
      </c>
      <c r="E287" s="10">
        <v>15185300</v>
      </c>
    </row>
    <row r="288" spans="4:5" x14ac:dyDescent="0.3">
      <c r="D288" s="3" t="s">
        <v>1</v>
      </c>
      <c r="E288" s="6">
        <v>10815200</v>
      </c>
    </row>
    <row r="289" spans="4:5" ht="15" thickBot="1" x14ac:dyDescent="0.35">
      <c r="D289" s="4" t="s">
        <v>2</v>
      </c>
      <c r="E289" s="7">
        <v>100</v>
      </c>
    </row>
    <row r="290" spans="4:5" ht="15" thickBot="1" x14ac:dyDescent="0.35">
      <c r="D290" s="1" t="s">
        <v>3</v>
      </c>
      <c r="E290" s="8">
        <f>SUM(E287:E289)</f>
        <v>26000600</v>
      </c>
    </row>
    <row r="329" spans="4:5" x14ac:dyDescent="0.3">
      <c r="D329" s="11" t="s">
        <v>4</v>
      </c>
      <c r="E329" s="11"/>
    </row>
    <row r="330" spans="4:5" x14ac:dyDescent="0.3">
      <c r="D330" s="11" t="s">
        <v>12</v>
      </c>
      <c r="E330" s="11"/>
    </row>
    <row r="331" spans="4:5" ht="15" thickBot="1" x14ac:dyDescent="0.35"/>
    <row r="332" spans="4:5" ht="15" thickBot="1" x14ac:dyDescent="0.35">
      <c r="D332" s="12" t="s">
        <v>15</v>
      </c>
      <c r="E332" s="13"/>
    </row>
    <row r="333" spans="4:5" x14ac:dyDescent="0.3">
      <c r="D333" s="2" t="s">
        <v>0</v>
      </c>
      <c r="E333" s="10">
        <v>75069100</v>
      </c>
    </row>
    <row r="334" spans="4:5" x14ac:dyDescent="0.3">
      <c r="D334" s="3" t="s">
        <v>1</v>
      </c>
      <c r="E334" s="6">
        <v>3605700</v>
      </c>
    </row>
    <row r="335" spans="4:5" ht="15" thickBot="1" x14ac:dyDescent="0.35">
      <c r="D335" s="4" t="s">
        <v>2</v>
      </c>
      <c r="E335" s="7">
        <v>1080800</v>
      </c>
    </row>
    <row r="336" spans="4:5" ht="15" thickBot="1" x14ac:dyDescent="0.35">
      <c r="D336" s="1" t="s">
        <v>3</v>
      </c>
      <c r="E336" s="8">
        <f>SUM(E333:E335)</f>
        <v>79755600</v>
      </c>
    </row>
    <row r="375" spans="4:5" x14ac:dyDescent="0.3">
      <c r="D375" s="11" t="s">
        <v>4</v>
      </c>
      <c r="E375" s="11"/>
    </row>
    <row r="376" spans="4:5" x14ac:dyDescent="0.3">
      <c r="D376" s="11" t="s">
        <v>14</v>
      </c>
      <c r="E376" s="11"/>
    </row>
    <row r="377" spans="4:5" ht="15" thickBot="1" x14ac:dyDescent="0.35"/>
    <row r="378" spans="4:5" ht="15" thickBot="1" x14ac:dyDescent="0.35">
      <c r="D378" s="12" t="s">
        <v>15</v>
      </c>
      <c r="E378" s="13"/>
    </row>
    <row r="379" spans="4:5" x14ac:dyDescent="0.3">
      <c r="D379" s="2" t="s">
        <v>0</v>
      </c>
      <c r="E379" s="10">
        <v>17634700</v>
      </c>
    </row>
    <row r="380" spans="4:5" x14ac:dyDescent="0.3">
      <c r="D380" s="3" t="s">
        <v>1</v>
      </c>
      <c r="E380" s="6">
        <v>346500</v>
      </c>
    </row>
    <row r="381" spans="4:5" ht="15" thickBot="1" x14ac:dyDescent="0.35">
      <c r="D381" s="4" t="s">
        <v>2</v>
      </c>
      <c r="E381" s="7">
        <v>910300</v>
      </c>
    </row>
    <row r="382" spans="4:5" ht="15" thickBot="1" x14ac:dyDescent="0.35">
      <c r="D382" s="1" t="s">
        <v>3</v>
      </c>
      <c r="E382" s="8">
        <f>SUM(E379:E381)</f>
        <v>18891500</v>
      </c>
    </row>
    <row r="421" spans="4:5" x14ac:dyDescent="0.3">
      <c r="D421" s="11" t="s">
        <v>4</v>
      </c>
      <c r="E421" s="11"/>
    </row>
    <row r="422" spans="4:5" x14ac:dyDescent="0.3">
      <c r="D422" s="11" t="s">
        <v>13</v>
      </c>
      <c r="E422" s="11"/>
    </row>
    <row r="423" spans="4:5" ht="15" thickBot="1" x14ac:dyDescent="0.35"/>
    <row r="424" spans="4:5" ht="15" thickBot="1" x14ac:dyDescent="0.35">
      <c r="D424" s="12" t="s">
        <v>15</v>
      </c>
      <c r="E424" s="13"/>
    </row>
    <row r="425" spans="4:5" x14ac:dyDescent="0.3">
      <c r="D425" s="2" t="s">
        <v>0</v>
      </c>
      <c r="E425" s="10">
        <v>490600</v>
      </c>
    </row>
    <row r="426" spans="4:5" x14ac:dyDescent="0.3">
      <c r="D426" s="3" t="s">
        <v>1</v>
      </c>
      <c r="E426" s="6">
        <v>368700</v>
      </c>
    </row>
    <row r="427" spans="4:5" ht="15" thickBot="1" x14ac:dyDescent="0.35">
      <c r="D427" s="4" t="s">
        <v>2</v>
      </c>
      <c r="E427" s="7">
        <f>0</f>
        <v>0</v>
      </c>
    </row>
    <row r="428" spans="4:5" ht="15" thickBot="1" x14ac:dyDescent="0.35">
      <c r="D428" s="1" t="s">
        <v>3</v>
      </c>
      <c r="E428" s="8">
        <f>SUM(E425:E427)</f>
        <v>859300</v>
      </c>
    </row>
  </sheetData>
  <mergeCells count="30">
    <mergeCell ref="D7:E7"/>
    <mergeCell ref="D8:E8"/>
    <mergeCell ref="D53:E53"/>
    <mergeCell ref="D54:E54"/>
    <mergeCell ref="D238:E238"/>
    <mergeCell ref="D99:E99"/>
    <mergeCell ref="D100:E100"/>
    <mergeCell ref="D102:E102"/>
    <mergeCell ref="D145:E145"/>
    <mergeCell ref="D146:E146"/>
    <mergeCell ref="D148:E148"/>
    <mergeCell ref="D191:E191"/>
    <mergeCell ref="D192:E192"/>
    <mergeCell ref="D194:E194"/>
    <mergeCell ref="D237:E237"/>
    <mergeCell ref="D421:E421"/>
    <mergeCell ref="D422:E422"/>
    <mergeCell ref="D424:E424"/>
    <mergeCell ref="D56:E56"/>
    <mergeCell ref="D10:E10"/>
    <mergeCell ref="D375:E375"/>
    <mergeCell ref="D376:E376"/>
    <mergeCell ref="D378:E378"/>
    <mergeCell ref="D332:E332"/>
    <mergeCell ref="D240:E240"/>
    <mergeCell ref="D283:E283"/>
    <mergeCell ref="D284:E284"/>
    <mergeCell ref="D286:E286"/>
    <mergeCell ref="D329:E329"/>
    <mergeCell ref="D330:E3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Saethre</dc:creator>
  <cp:lastModifiedBy>Marshall Christensen</cp:lastModifiedBy>
  <cp:lastPrinted>2017-02-09T17:23:38Z</cp:lastPrinted>
  <dcterms:created xsi:type="dcterms:W3CDTF">2017-02-07T15:27:33Z</dcterms:created>
  <dcterms:modified xsi:type="dcterms:W3CDTF">2018-12-17T23:14:32Z</dcterms:modified>
</cp:coreProperties>
</file>